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edvries\Desktop\"/>
    </mc:Choice>
  </mc:AlternateContent>
  <xr:revisionPtr revIDLastSave="0" documentId="8_{638C4A55-CFE6-4993-B829-C592798E858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plan" sheetId="1" r:id="rId1"/>
    <sheet name="Hulpblad" sheetId="2" r:id="rId2"/>
  </sheets>
  <definedNames>
    <definedName name="_xlnm._FilterDatabase" localSheetId="0" hidden="1">Budgetplan!#REF!</definedName>
    <definedName name="Periode">OFFSET(Hulpblad!$A$1,1,0,COUNTA(Hulpblad!$A:$A)-1,1)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H41" i="1" l="1"/>
  <c r="H42" i="1"/>
  <c r="H43" i="1"/>
  <c r="H44" i="1"/>
  <c r="H45" i="1"/>
  <c r="C4" i="2" l="1"/>
  <c r="B2" i="2" s="1"/>
  <c r="H40" i="1" s="1"/>
  <c r="D20" i="1"/>
  <c r="D21" i="1"/>
  <c r="D22" i="1"/>
  <c r="D23" i="1"/>
  <c r="D24" i="1"/>
  <c r="D25" i="1"/>
  <c r="D26" i="1"/>
  <c r="D27" i="1"/>
  <c r="D29" i="1"/>
  <c r="D31" i="1"/>
  <c r="D32" i="1"/>
  <c r="D33" i="1"/>
  <c r="D34" i="1"/>
  <c r="D35" i="1"/>
  <c r="D36" i="1"/>
  <c r="D37" i="1"/>
  <c r="D38" i="1"/>
  <c r="D39" i="1"/>
  <c r="D40" i="1"/>
  <c r="D44" i="1"/>
  <c r="D45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4" i="1"/>
  <c r="M45" i="1"/>
  <c r="M18" i="1"/>
  <c r="B6" i="2"/>
  <c r="B7" i="2"/>
  <c r="B8" i="2"/>
  <c r="D18" i="1" l="1"/>
  <c r="D19" i="1"/>
  <c r="H18" i="1"/>
  <c r="H46" i="1" s="1"/>
  <c r="B3" i="2"/>
  <c r="M46" i="1"/>
  <c r="D46" i="1" l="1"/>
  <c r="D49" i="1" s="1"/>
</calcChain>
</file>

<file path=xl/sharedStrings.xml><?xml version="1.0" encoding="utf-8"?>
<sst xmlns="http://schemas.openxmlformats.org/spreadsheetml/2006/main" count="114" uniqueCount="61">
  <si>
    <t>Budgetplan</t>
  </si>
  <si>
    <t>Naam</t>
  </si>
  <si>
    <t>Adres</t>
  </si>
  <si>
    <t>Inkomsten</t>
  </si>
  <si>
    <t>Bedrag</t>
  </si>
  <si>
    <t>Periode</t>
  </si>
  <si>
    <t>Inkomsten p.m.</t>
  </si>
  <si>
    <t>Uitgaven</t>
  </si>
  <si>
    <t>Uitgaven p.m.</t>
  </si>
  <si>
    <t>Opmerkingen</t>
  </si>
  <si>
    <t>Reserveringen per maand</t>
  </si>
  <si>
    <t>bedrag p.m.</t>
  </si>
  <si>
    <t>Inkomen</t>
  </si>
  <si>
    <t>maand</t>
  </si>
  <si>
    <t>BESLAG LOON/UITKERING</t>
  </si>
  <si>
    <t>Reservering schuldeisers</t>
  </si>
  <si>
    <t>Uitkering</t>
  </si>
  <si>
    <t>BESLAG TOESLAG</t>
  </si>
  <si>
    <t>Reservering eigen risico</t>
  </si>
  <si>
    <t>jaar</t>
  </si>
  <si>
    <t>Zorgtoeslag</t>
  </si>
  <si>
    <t>Reservering onvoorziene</t>
  </si>
  <si>
    <t>Huurtoeslag</t>
  </si>
  <si>
    <t>Huur/hypotheek</t>
  </si>
  <si>
    <t>Reservering kleding</t>
  </si>
  <si>
    <t>Kindgebondenbudget</t>
  </si>
  <si>
    <t>Energie</t>
  </si>
  <si>
    <t>Kinderopvangtoeslag</t>
  </si>
  <si>
    <t>PWN</t>
  </si>
  <si>
    <t>kwartaal</t>
  </si>
  <si>
    <t>reservering auto</t>
  </si>
  <si>
    <t>Heffingskortingen/teruggaven</t>
  </si>
  <si>
    <t>Zorgverzekering</t>
  </si>
  <si>
    <t>reservering woning</t>
  </si>
  <si>
    <t>Kinderbijslag</t>
  </si>
  <si>
    <t>Bet.reg ER ZV</t>
  </si>
  <si>
    <t>Bijzondere bijstand</t>
  </si>
  <si>
    <t>TV/internet</t>
  </si>
  <si>
    <t>Vakantiegeld</t>
  </si>
  <si>
    <t>Telefoon mobiel</t>
  </si>
  <si>
    <t>Gemeentelijke belasting</t>
  </si>
  <si>
    <t>HHNK</t>
  </si>
  <si>
    <t>Inboedel en WA-verzekering</t>
  </si>
  <si>
    <t>Uitvaartverzekering</t>
  </si>
  <si>
    <t>Overige verzekeringen</t>
  </si>
  <si>
    <t>Autoverzekering</t>
  </si>
  <si>
    <t>Motorrijtuigenbelasting</t>
  </si>
  <si>
    <t>Brandstof</t>
  </si>
  <si>
    <t>week</t>
  </si>
  <si>
    <t>Overige reiskosten</t>
  </si>
  <si>
    <t>Bankkosten</t>
  </si>
  <si>
    <t>Leefgeld</t>
  </si>
  <si>
    <t>Totaal inkomsten</t>
  </si>
  <si>
    <t>Totaal uitgaven</t>
  </si>
  <si>
    <t>Totaal reserveringen</t>
  </si>
  <si>
    <t>Nog te besteden per maand</t>
  </si>
  <si>
    <t>Maand</t>
  </si>
  <si>
    <t>4 weken</t>
  </si>
  <si>
    <t>weken in 1 maand, gebaseerd op 52 weken in 1 jaar</t>
  </si>
  <si>
    <t>2 mnd</t>
  </si>
  <si>
    <t>half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</si>
</sst>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(&quot;€ &quot;* #,##0.00_);_(&quot;€ &quot;* \(#,##0.00\);_(&quot;€ &quot;* \-??_);_(@_)"/>
  </numFmts>
  <fonts count="10" x14ac:knownFonts="1">
    <font>
      <sz val="10"/>
      <name val="Arial"/>
      <family val="2"/>
    </font>
    <font>
      <sz val="10"/>
      <name val="Arial"/>
    </font>
    <font>
      <sz val="10"/>
      <name val="Mang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2C013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164" fontId="2" fillId="0" borderId="0" applyFill="0" applyBorder="0" applyAlignment="0" applyProtection="0"/>
    <xf numFmtId="44" fontId="1" fillId="0" borderId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164" fontId="3" fillId="0" borderId="0" xfId="1" applyFont="1" applyFill="1" applyBorder="1" applyAlignment="1" applyProtection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2" xfId="0" applyFont="1" applyBorder="1"/>
    <xf numFmtId="164" fontId="4" fillId="0" borderId="0" xfId="1" applyFont="1" applyFill="1" applyBorder="1" applyAlignment="1" applyProtection="1"/>
    <xf numFmtId="44" fontId="1" fillId="0" borderId="7" xfId="2" applyBorder="1"/>
    <xf numFmtId="44" fontId="1" fillId="0" borderId="0" xfId="2" applyBorder="1"/>
    <xf numFmtId="0" fontId="6" fillId="2" borderId="2" xfId="0" applyFont="1" applyFill="1" applyBorder="1"/>
    <xf numFmtId="0" fontId="5" fillId="3" borderId="8" xfId="0" applyFont="1" applyFill="1" applyBorder="1"/>
    <xf numFmtId="164" fontId="4" fillId="3" borderId="9" xfId="1" applyFont="1" applyFill="1" applyBorder="1" applyAlignment="1" applyProtection="1"/>
    <xf numFmtId="0" fontId="5" fillId="3" borderId="0" xfId="0" applyFont="1" applyFill="1"/>
    <xf numFmtId="44" fontId="1" fillId="0" borderId="0" xfId="2" applyFill="1" applyBorder="1" applyAlignment="1" applyProtection="1"/>
    <xf numFmtId="0" fontId="9" fillId="0" borderId="0" xfId="0" applyFont="1"/>
    <xf numFmtId="0" fontId="5" fillId="3" borderId="15" xfId="0" applyFont="1" applyFill="1" applyBorder="1"/>
    <xf numFmtId="0" fontId="5" fillId="3" borderId="3" xfId="0" applyFont="1" applyFill="1" applyBorder="1"/>
    <xf numFmtId="0" fontId="5" fillId="3" borderId="14" xfId="0" applyFont="1" applyFill="1" applyBorder="1"/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4" fontId="4" fillId="0" borderId="2" xfId="2" applyFont="1" applyBorder="1"/>
    <xf numFmtId="44" fontId="4" fillId="0" borderId="2" xfId="2" applyFont="1" applyFill="1" applyBorder="1" applyAlignment="1" applyProtection="1"/>
    <xf numFmtId="44" fontId="4" fillId="3" borderId="9" xfId="2" applyFont="1" applyFill="1" applyBorder="1" applyAlignment="1" applyProtection="1"/>
    <xf numFmtId="0" fontId="5" fillId="3" borderId="4" xfId="0" applyFont="1" applyFill="1" applyBorder="1" applyAlignment="1">
      <alignment horizontal="left"/>
    </xf>
    <xf numFmtId="164" fontId="5" fillId="3" borderId="10" xfId="1" applyFont="1" applyFill="1" applyBorder="1" applyAlignment="1" applyProtection="1"/>
    <xf numFmtId="44" fontId="5" fillId="3" borderId="14" xfId="2" applyFont="1" applyFill="1" applyBorder="1"/>
    <xf numFmtId="44" fontId="4" fillId="2" borderId="0" xfId="2" applyFont="1" applyFill="1" applyBorder="1" applyAlignment="1"/>
    <xf numFmtId="44" fontId="4" fillId="2" borderId="2" xfId="2" applyFont="1" applyFill="1" applyBorder="1"/>
    <xf numFmtId="44" fontId="4" fillId="0" borderId="0" xfId="2" applyFont="1" applyBorder="1"/>
    <xf numFmtId="44" fontId="4" fillId="3" borderId="15" xfId="2" applyFont="1" applyFill="1" applyBorder="1"/>
    <xf numFmtId="44" fontId="4" fillId="0" borderId="2" xfId="2" applyFont="1" applyBorder="1" applyAlignment="1" applyProtection="1">
      <alignment horizontal="center"/>
    </xf>
    <xf numFmtId="44" fontId="5" fillId="3" borderId="11" xfId="2" applyFont="1" applyFill="1" applyBorder="1" applyProtection="1"/>
    <xf numFmtId="44" fontId="5" fillId="3" borderId="4" xfId="2" applyFont="1" applyFill="1" applyBorder="1" applyAlignment="1" applyProtection="1">
      <alignment horizontal="left"/>
    </xf>
    <xf numFmtId="44" fontId="5" fillId="3" borderId="12" xfId="2" applyFont="1" applyFill="1" applyBorder="1" applyAlignment="1" applyProtection="1">
      <alignment horizontal="center"/>
    </xf>
    <xf numFmtId="44" fontId="4" fillId="3" borderId="10" xfId="2" applyFont="1" applyFill="1" applyBorder="1" applyProtection="1"/>
    <xf numFmtId="44" fontId="4" fillId="0" borderId="2" xfId="2" applyFont="1" applyBorder="1" applyProtection="1"/>
    <xf numFmtId="0" fontId="4" fillId="0" borderId="2" xfId="0" applyFont="1" applyBorder="1" applyProtection="1">
      <protection locked="0"/>
    </xf>
    <xf numFmtId="44" fontId="4" fillId="0" borderId="2" xfId="2" applyFont="1" applyBorder="1" applyProtection="1">
      <protection locked="0"/>
    </xf>
    <xf numFmtId="0" fontId="4" fillId="0" borderId="2" xfId="0" applyFont="1" applyBorder="1" applyAlignment="1" applyProtection="1">
      <alignment horizontal="left"/>
      <protection locked="0"/>
    </xf>
    <xf numFmtId="44" fontId="4" fillId="0" borderId="5" xfId="2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44" fontId="4" fillId="0" borderId="5" xfId="2" applyFont="1" applyBorder="1" applyProtection="1">
      <protection locked="0"/>
    </xf>
    <xf numFmtId="44" fontId="5" fillId="0" borderId="2" xfId="0" applyNumberFormat="1" applyFont="1" applyBorder="1" applyAlignment="1" applyProtection="1">
      <alignment horizontal="center"/>
      <protection locked="0"/>
    </xf>
    <xf numFmtId="164" fontId="4" fillId="0" borderId="2" xfId="1" applyFont="1" applyFill="1" applyBorder="1" applyAlignment="1" applyProtection="1">
      <protection locked="0"/>
    </xf>
    <xf numFmtId="44" fontId="4" fillId="0" borderId="2" xfId="0" applyNumberFormat="1" applyFont="1" applyBorder="1" applyProtection="1">
      <protection locked="0"/>
    </xf>
    <xf numFmtId="44" fontId="4" fillId="0" borderId="2" xfId="2" applyFont="1" applyFill="1" applyBorder="1" applyAlignment="1" applyProtection="1">
      <protection locked="0"/>
    </xf>
    <xf numFmtId="0" fontId="7" fillId="2" borderId="0" xfId="0" applyFont="1" applyFill="1"/>
    <xf numFmtId="0" fontId="8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44" fontId="1" fillId="0" borderId="13" xfId="2" applyBorder="1" applyAlignment="1">
      <alignment horizontal="center"/>
    </xf>
    <xf numFmtId="44" fontId="1" fillId="0" borderId="0" xfId="2" applyBorder="1" applyAlignment="1">
      <alignment horizontal="center"/>
    </xf>
    <xf numFmtId="44" fontId="1" fillId="0" borderId="0" xfId="2" applyAlignment="1"/>
    <xf numFmtId="0" fontId="7" fillId="2" borderId="0" xfId="0" applyFont="1" applyFill="1"/>
    <xf numFmtId="0" fontId="8" fillId="2" borderId="0" xfId="0" applyFont="1" applyFill="1"/>
    <xf numFmtId="0" fontId="4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4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3">
    <cellStyle name="Euro" xfId="1" xr:uid="{00000000-0005-0000-0000-000000000000}"/>
    <cellStyle name="Standaard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949325</xdr:colOff>
      <xdr:row>0</xdr:row>
      <xdr:rowOff>0</xdr:rowOff>
    </xdr:from>
    <xdr:to>
      <xdr:col>12</xdr:col>
      <xdr:colOff>727075</xdr:colOff>
      <xdr:row>4</xdr:row>
      <xdr:rowOff>0</xdr:rowOff>
    </xdr:to>
    <xdr:pic>
      <xdr:nvPicPr>
        <xdr:cNvPr id="1118" name="Afbeelding 1" descr="GHK_logo_H_1_RGB_bs">
          <a:extLst>
            <a:ext uri="{FF2B5EF4-FFF2-40B4-BE49-F238E27FC236}">
              <a16:creationId xmlns:a16="http://schemas.microsoft.com/office/drawing/2014/main" id="{E436E772-E6D3-4BCF-A6D5-403B8CE5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0"/>
          <a:ext cx="27940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"/>
  <sheetViews>
    <sheetView tabSelected="1" workbookViewId="0">
      <selection activeCell="D3" sqref="D3:E3"/>
    </sheetView>
  </sheetViews>
  <sheetFormatPr defaultColWidth="9.1796875" defaultRowHeight="14.5" x14ac:dyDescent="0.35"/>
  <cols>
    <col min="1" max="1" width="26.453125" style="1" customWidth="1"/>
    <col min="2" max="2" width="11.26953125" style="29" bestFit="1" customWidth="1"/>
    <col min="3" max="3" width="8" style="1" bestFit="1" customWidth="1"/>
    <col min="4" max="4" width="15.81640625" style="9" bestFit="1" customWidth="1"/>
    <col min="5" max="5" width="27" style="1" bestFit="1" customWidth="1"/>
    <col min="6" max="6" width="10.453125" style="3" bestFit="1" customWidth="1"/>
    <col min="7" max="7" width="7.7265625" style="1" customWidth="1"/>
    <col min="8" max="8" width="14.81640625" style="9" bestFit="1" customWidth="1"/>
    <col min="9" max="9" width="22.26953125" style="1" customWidth="1"/>
    <col min="10" max="10" width="25" style="1" bestFit="1" customWidth="1"/>
    <col min="11" max="11" width="9.7265625" style="1" bestFit="1" customWidth="1"/>
    <col min="12" max="12" width="8" style="1" bestFit="1" customWidth="1"/>
    <col min="13" max="13" width="13.453125" style="9" customWidth="1"/>
    <col min="14" max="21" width="9.1796875" style="1"/>
    <col min="22" max="22" width="0.1796875" style="1" customWidth="1"/>
    <col min="23" max="16384" width="9.1796875" style="1"/>
  </cols>
  <sheetData>
    <row r="1" spans="1:13" ht="15" customHeight="1" x14ac:dyDescent="0.6">
      <c r="A1" s="55" t="s">
        <v>0</v>
      </c>
      <c r="B1" s="27"/>
      <c r="C1" s="47"/>
      <c r="D1" s="59"/>
      <c r="E1" s="60"/>
      <c r="F1" s="60"/>
      <c r="G1" s="60"/>
      <c r="H1" s="60"/>
      <c r="I1" s="60"/>
      <c r="J1" s="60"/>
      <c r="K1" s="49"/>
      <c r="L1" s="49"/>
      <c r="M1" s="52"/>
    </row>
    <row r="2" spans="1:13" ht="15" customHeight="1" x14ac:dyDescent="0.6">
      <c r="A2" s="56"/>
      <c r="B2" s="27"/>
      <c r="C2" s="48"/>
      <c r="D2" s="60"/>
      <c r="E2" s="60"/>
      <c r="F2" s="60"/>
      <c r="G2" s="60"/>
      <c r="H2" s="60"/>
      <c r="I2" s="60"/>
      <c r="J2" s="60"/>
      <c r="K2" s="49"/>
      <c r="L2" s="49"/>
      <c r="M2" s="53"/>
    </row>
    <row r="3" spans="1:13" ht="15.5" x14ac:dyDescent="0.35">
      <c r="A3" s="10" t="s">
        <v>1</v>
      </c>
      <c r="B3" s="28"/>
      <c r="C3" s="10"/>
      <c r="D3" s="57"/>
      <c r="E3" s="58"/>
      <c r="F3" s="50"/>
      <c r="G3" s="51"/>
      <c r="H3" s="61"/>
      <c r="I3" s="61"/>
      <c r="J3" s="62"/>
      <c r="K3" s="51"/>
      <c r="L3" s="51"/>
      <c r="M3" s="54"/>
    </row>
    <row r="4" spans="1:13" ht="15.5" x14ac:dyDescent="0.35">
      <c r="A4" s="10" t="s">
        <v>2</v>
      </c>
      <c r="B4" s="28"/>
      <c r="C4" s="10"/>
      <c r="D4" s="57"/>
      <c r="E4" s="58"/>
      <c r="F4" s="50"/>
      <c r="G4" s="51"/>
      <c r="H4" s="62"/>
      <c r="I4" s="62"/>
      <c r="J4" s="62"/>
      <c r="K4" s="51"/>
      <c r="L4" s="51"/>
      <c r="M4" s="54"/>
    </row>
    <row r="5" spans="1:13" ht="0.75" customHeight="1" thickBot="1" x14ac:dyDescent="0.4">
      <c r="A5" s="4"/>
      <c r="C5" s="3"/>
      <c r="E5" s="3"/>
      <c r="G5" s="3"/>
      <c r="I5" s="3"/>
      <c r="J5" s="3"/>
      <c r="K5" s="3"/>
      <c r="L5" s="3"/>
      <c r="M5" s="8"/>
    </row>
    <row r="6" spans="1:13" ht="12.75" hidden="1" customHeight="1" x14ac:dyDescent="0.35">
      <c r="A6" s="4" t="s">
        <v>3</v>
      </c>
      <c r="C6" s="3"/>
      <c r="E6" s="3"/>
      <c r="G6" s="3"/>
      <c r="I6" s="3"/>
      <c r="J6" s="3"/>
      <c r="K6" s="3"/>
      <c r="L6" s="3"/>
      <c r="M6" s="8"/>
    </row>
    <row r="7" spans="1:13" ht="12.75" hidden="1" customHeight="1" x14ac:dyDescent="0.35">
      <c r="A7" s="4"/>
      <c r="C7" s="3"/>
      <c r="E7" s="3"/>
      <c r="G7" s="3"/>
      <c r="I7" s="3"/>
      <c r="J7" s="3"/>
      <c r="K7" s="3"/>
      <c r="L7" s="3"/>
      <c r="M7" s="8"/>
    </row>
    <row r="8" spans="1:13" ht="12.75" hidden="1" customHeight="1" x14ac:dyDescent="0.35">
      <c r="A8" s="4"/>
      <c r="C8" s="3"/>
      <c r="E8" s="3"/>
      <c r="G8" s="3"/>
      <c r="I8" s="3"/>
      <c r="J8" s="3"/>
      <c r="K8" s="3"/>
      <c r="L8" s="3"/>
      <c r="M8" s="8"/>
    </row>
    <row r="9" spans="1:13" ht="12.75" hidden="1" customHeight="1" x14ac:dyDescent="0.35">
      <c r="A9" s="4"/>
      <c r="C9" s="3"/>
      <c r="E9" s="3"/>
      <c r="G9" s="3"/>
      <c r="I9" s="3"/>
      <c r="J9" s="3"/>
      <c r="K9" s="3"/>
      <c r="L9" s="3"/>
      <c r="M9" s="8"/>
    </row>
    <row r="10" spans="1:13" ht="12.75" hidden="1" customHeight="1" x14ac:dyDescent="0.35">
      <c r="A10" s="4"/>
      <c r="C10" s="3"/>
      <c r="E10" s="3"/>
      <c r="G10" s="3"/>
      <c r="I10" s="3"/>
      <c r="J10" s="3"/>
      <c r="K10" s="3"/>
      <c r="L10" s="3"/>
      <c r="M10" s="8"/>
    </row>
    <row r="11" spans="1:13" ht="12.75" hidden="1" customHeight="1" x14ac:dyDescent="0.35">
      <c r="A11" s="4"/>
      <c r="C11" s="3"/>
      <c r="E11" s="3"/>
      <c r="G11" s="3"/>
      <c r="I11" s="3"/>
      <c r="J11" s="3"/>
      <c r="K11" s="3"/>
      <c r="L11" s="3"/>
      <c r="M11" s="8"/>
    </row>
    <row r="12" spans="1:13" ht="12.75" hidden="1" customHeight="1" x14ac:dyDescent="0.35">
      <c r="A12" s="4"/>
      <c r="C12" s="3"/>
      <c r="E12" s="3"/>
      <c r="G12" s="3"/>
      <c r="I12" s="3"/>
      <c r="J12" s="3"/>
      <c r="K12" s="3"/>
      <c r="L12" s="3"/>
      <c r="M12" s="8"/>
    </row>
    <row r="13" spans="1:13" ht="12.75" hidden="1" customHeight="1" x14ac:dyDescent="0.35">
      <c r="A13" s="4"/>
      <c r="C13" s="3"/>
      <c r="E13" s="3"/>
      <c r="G13" s="3"/>
      <c r="I13" s="3"/>
      <c r="J13" s="3"/>
      <c r="K13" s="3"/>
      <c r="L13" s="3"/>
      <c r="M13" s="8"/>
    </row>
    <row r="14" spans="1:13" ht="12.75" hidden="1" customHeight="1" x14ac:dyDescent="0.35">
      <c r="A14" s="4"/>
      <c r="C14" s="3"/>
      <c r="E14" s="3"/>
      <c r="G14" s="3"/>
      <c r="I14" s="3"/>
      <c r="J14" s="3"/>
      <c r="K14" s="3"/>
      <c r="L14" s="3"/>
      <c r="M14" s="8"/>
    </row>
    <row r="15" spans="1:13" ht="12.75" hidden="1" customHeight="1" x14ac:dyDescent="0.35">
      <c r="A15" s="4"/>
      <c r="C15" s="3"/>
      <c r="E15" s="3"/>
      <c r="G15" s="3"/>
      <c r="I15" s="3"/>
      <c r="J15" s="3"/>
      <c r="K15" s="3"/>
      <c r="L15" s="3"/>
      <c r="M15" s="8"/>
    </row>
    <row r="16" spans="1:13" ht="12.75" hidden="1" customHeight="1" x14ac:dyDescent="0.35">
      <c r="A16" s="4"/>
      <c r="C16" s="3"/>
      <c r="E16" s="3"/>
      <c r="G16" s="3"/>
      <c r="I16" s="3"/>
      <c r="J16" s="3"/>
      <c r="K16" s="3"/>
      <c r="L16" s="3"/>
      <c r="M16" s="8"/>
    </row>
    <row r="17" spans="1:15" ht="15" thickBot="1" x14ac:dyDescent="0.4">
      <c r="A17" s="17" t="s">
        <v>3</v>
      </c>
      <c r="B17" s="26" t="s">
        <v>4</v>
      </c>
      <c r="C17" s="18" t="s">
        <v>5</v>
      </c>
      <c r="D17" s="32" t="s">
        <v>6</v>
      </c>
      <c r="E17" s="24" t="s">
        <v>7</v>
      </c>
      <c r="F17" s="19" t="s">
        <v>4</v>
      </c>
      <c r="G17" s="24" t="s">
        <v>5</v>
      </c>
      <c r="H17" s="33" t="s">
        <v>8</v>
      </c>
      <c r="I17" s="20" t="s">
        <v>9</v>
      </c>
      <c r="J17" s="19" t="s">
        <v>10</v>
      </c>
      <c r="K17" s="24" t="s">
        <v>4</v>
      </c>
      <c r="L17" s="24" t="s">
        <v>5</v>
      </c>
      <c r="M17" s="34" t="s">
        <v>11</v>
      </c>
    </row>
    <row r="18" spans="1:15" x14ac:dyDescent="0.35">
      <c r="A18" s="37" t="s">
        <v>12</v>
      </c>
      <c r="B18" s="38"/>
      <c r="C18" s="37" t="s">
        <v>13</v>
      </c>
      <c r="D18" s="31">
        <f>IF(ISNA(VLOOKUP(C18,Hulpblad!$A:$B,2,FALSE))," ",(VLOOKUP(C18,Hulpblad!$A:$B,2,FALSE)*B18))</f>
        <v>0</v>
      </c>
      <c r="E18" s="39" t="s">
        <v>14</v>
      </c>
      <c r="F18" s="40"/>
      <c r="G18" s="41" t="s">
        <v>13</v>
      </c>
      <c r="H18" s="31">
        <f>IF(ISNA(VLOOKUP(G18,Hulpblad!$A:$B,2,FALSE))," ",(VLOOKUP(G18,Hulpblad!$A:$B,2,FALSE)*F18))</f>
        <v>0</v>
      </c>
      <c r="I18" s="43"/>
      <c r="J18" s="37" t="s">
        <v>15</v>
      </c>
      <c r="K18" s="40"/>
      <c r="L18" s="37" t="s">
        <v>13</v>
      </c>
      <c r="M18" s="31">
        <f>IF(ISNA(VLOOKUP(L18,Hulpblad!$A:$B,2,FALSE))," ",(VLOOKUP(L18,Hulpblad!$A:$B,2,FALSE)*K18))</f>
        <v>0</v>
      </c>
    </row>
    <row r="19" spans="1:15" x14ac:dyDescent="0.35">
      <c r="A19" s="37" t="s">
        <v>16</v>
      </c>
      <c r="B19" s="38"/>
      <c r="C19" s="37" t="s">
        <v>13</v>
      </c>
      <c r="D19" s="31">
        <f>IF(ISNA(VLOOKUP(C19,Hulpblad!$A:$B,2,FALSE))," ",(VLOOKUP(C19,Hulpblad!$A:$B,2,FALSE)*B19))</f>
        <v>0</v>
      </c>
      <c r="E19" s="39" t="s">
        <v>17</v>
      </c>
      <c r="F19" s="40"/>
      <c r="G19" s="41" t="s">
        <v>13</v>
      </c>
      <c r="H19" s="31">
        <f>IF(ISNA(VLOOKUP(G19,Hulpblad!$A:$B,2,FALSE))," ",(VLOOKUP(G19,Hulpblad!$A:$B,2,FALSE)*F19))</f>
        <v>0</v>
      </c>
      <c r="I19" s="43"/>
      <c r="J19" s="37" t="s">
        <v>18</v>
      </c>
      <c r="K19" s="40"/>
      <c r="L19" s="37" t="s">
        <v>19</v>
      </c>
      <c r="M19" s="31">
        <f>IF(ISNA(VLOOKUP(L19,Hulpblad!$A:$B,2,FALSE))," ",(VLOOKUP(L19,Hulpblad!$A:$B,2,FALSE)*K19))</f>
        <v>0</v>
      </c>
    </row>
    <row r="20" spans="1:15" x14ac:dyDescent="0.35">
      <c r="A20" s="37" t="s">
        <v>20</v>
      </c>
      <c r="B20" s="38"/>
      <c r="C20" s="37" t="s">
        <v>13</v>
      </c>
      <c r="D20" s="31">
        <f>IF(ISNA(VLOOKUP(C20,Hulpblad!$A:$B,2,FALSE))," ",(VLOOKUP(C20,Hulpblad!$A:$B,2,FALSE)*B20))</f>
        <v>0</v>
      </c>
      <c r="E20" s="39"/>
      <c r="F20" s="40"/>
      <c r="G20" s="41" t="s">
        <v>13</v>
      </c>
      <c r="H20" s="31">
        <f>IF(ISNA(VLOOKUP(G20,Hulpblad!$A:$B,2,FALSE))," ",(VLOOKUP(G20,Hulpblad!$A:$B,2,FALSE)*F20))</f>
        <v>0</v>
      </c>
      <c r="I20" s="44"/>
      <c r="J20" s="37" t="s">
        <v>21</v>
      </c>
      <c r="K20" s="40"/>
      <c r="L20" s="37" t="s">
        <v>13</v>
      </c>
      <c r="M20" s="31">
        <f>IF(ISNA(VLOOKUP(L20,Hulpblad!$A:$B,2,FALSE))," ",(VLOOKUP(L20,Hulpblad!$A:$B,2,FALSE)*K20))</f>
        <v>0</v>
      </c>
    </row>
    <row r="21" spans="1:15" x14ac:dyDescent="0.35">
      <c r="A21" s="37" t="s">
        <v>22</v>
      </c>
      <c r="B21" s="38"/>
      <c r="C21" s="37" t="s">
        <v>13</v>
      </c>
      <c r="D21" s="31">
        <f>IF(ISNA(VLOOKUP(C21,Hulpblad!$A:$B,2,FALSE))," ",(VLOOKUP(C21,Hulpblad!$A:$B,2,FALSE)*B21))</f>
        <v>0</v>
      </c>
      <c r="E21" s="39" t="s">
        <v>23</v>
      </c>
      <c r="F21" s="40"/>
      <c r="G21" s="41" t="s">
        <v>13</v>
      </c>
      <c r="H21" s="31">
        <f>IF(ISNA(VLOOKUP(G21,Hulpblad!$A:$B,2,FALSE))," ",(VLOOKUP(G21,Hulpblad!$A:$B,2,FALSE)*F21))</f>
        <v>0</v>
      </c>
      <c r="I21" s="44"/>
      <c r="J21" s="37" t="s">
        <v>24</v>
      </c>
      <c r="K21" s="40"/>
      <c r="L21" s="37" t="s">
        <v>13</v>
      </c>
      <c r="M21" s="31">
        <f>IF(ISNA(VLOOKUP(L21,Hulpblad!$A:$B,2,FALSE))," ",(VLOOKUP(L21,Hulpblad!$A:$B,2,FALSE)*K21))</f>
        <v>0</v>
      </c>
    </row>
    <row r="22" spans="1:15" x14ac:dyDescent="0.35">
      <c r="A22" s="37" t="s">
        <v>25</v>
      </c>
      <c r="B22" s="38"/>
      <c r="C22" s="37" t="s">
        <v>13</v>
      </c>
      <c r="D22" s="31">
        <f>IF(ISNA(VLOOKUP(C22,Hulpblad!$A:$B,2,FALSE))," ",(VLOOKUP(C22,Hulpblad!$A:$B,2,FALSE)*B22))</f>
        <v>0</v>
      </c>
      <c r="E22" s="37" t="s">
        <v>26</v>
      </c>
      <c r="F22" s="42"/>
      <c r="G22" s="41" t="s">
        <v>13</v>
      </c>
      <c r="H22" s="31">
        <f>IF(ISNA(VLOOKUP(G22,Hulpblad!$A:$B,2,FALSE))," ",(VLOOKUP(G22,Hulpblad!$A:$B,2,FALSE)*F22))</f>
        <v>0</v>
      </c>
      <c r="I22" s="44"/>
      <c r="J22" s="37"/>
      <c r="K22" s="40"/>
      <c r="L22" s="37" t="s">
        <v>13</v>
      </c>
      <c r="M22" s="31">
        <f>IF(ISNA(VLOOKUP(L22,Hulpblad!$A:$B,2,FALSE))," ",(VLOOKUP(L22,Hulpblad!$A:$B,2,FALSE)*K22))</f>
        <v>0</v>
      </c>
    </row>
    <row r="23" spans="1:15" x14ac:dyDescent="0.35">
      <c r="A23" s="37" t="s">
        <v>27</v>
      </c>
      <c r="B23" s="38"/>
      <c r="C23" s="37" t="s">
        <v>13</v>
      </c>
      <c r="D23" s="31">
        <f>IF(ISNA(VLOOKUP(C23,Hulpblad!$A:$B,2,FALSE))," ",(VLOOKUP(C23,Hulpblad!$A:$B,2,FALSE)*B23))</f>
        <v>0</v>
      </c>
      <c r="E23" s="37" t="s">
        <v>28</v>
      </c>
      <c r="F23" s="42"/>
      <c r="G23" s="41" t="s">
        <v>29</v>
      </c>
      <c r="H23" s="31">
        <f>IF(ISNA(VLOOKUP(G23,Hulpblad!$A:$B,2,FALSE))," ",(VLOOKUP(G23,Hulpblad!$A:$B,2,FALSE)*F23))</f>
        <v>0</v>
      </c>
      <c r="I23" s="44"/>
      <c r="J23" s="37" t="s">
        <v>30</v>
      </c>
      <c r="K23" s="40"/>
      <c r="L23" s="37" t="s">
        <v>13</v>
      </c>
      <c r="M23" s="31">
        <f>IF(ISNA(VLOOKUP(L23,Hulpblad!$A:$B,2,FALSE))," ",(VLOOKUP(L23,Hulpblad!$A:$B,2,FALSE)*K23))</f>
        <v>0</v>
      </c>
    </row>
    <row r="24" spans="1:15" x14ac:dyDescent="0.35">
      <c r="A24" s="37" t="s">
        <v>31</v>
      </c>
      <c r="B24" s="38"/>
      <c r="C24" s="37" t="s">
        <v>13</v>
      </c>
      <c r="D24" s="31">
        <f>IF(ISNA(VLOOKUP(C24,Hulpblad!$A:$B,2,FALSE))," ",(VLOOKUP(C24,Hulpblad!$A:$B,2,FALSE)*B24))</f>
        <v>0</v>
      </c>
      <c r="E24" s="37" t="s">
        <v>32</v>
      </c>
      <c r="F24" s="42"/>
      <c r="G24" s="41" t="s">
        <v>13</v>
      </c>
      <c r="H24" s="31">
        <f>IF(ISNA(VLOOKUP(G24,Hulpblad!$A:$B,2,FALSE))," ",(VLOOKUP(G24,Hulpblad!$A:$B,2,FALSE)*F24))</f>
        <v>0</v>
      </c>
      <c r="I24" s="44"/>
      <c r="J24" s="37" t="s">
        <v>33</v>
      </c>
      <c r="K24" s="40"/>
      <c r="L24" s="37" t="s">
        <v>13</v>
      </c>
      <c r="M24" s="31">
        <f>IF(ISNA(VLOOKUP(L24,Hulpblad!$A:$B,2,FALSE))," ",(VLOOKUP(L24,Hulpblad!$A:$B,2,FALSE)*K24))</f>
        <v>0</v>
      </c>
    </row>
    <row r="25" spans="1:15" x14ac:dyDescent="0.35">
      <c r="A25" s="37" t="s">
        <v>34</v>
      </c>
      <c r="B25" s="38"/>
      <c r="C25" s="37" t="s">
        <v>29</v>
      </c>
      <c r="D25" s="31">
        <f>IF(ISNA(VLOOKUP(C25,Hulpblad!$A:$B,2,FALSE))," ",(VLOOKUP(C25,Hulpblad!$A:$B,2,FALSE)*B25))</f>
        <v>0</v>
      </c>
      <c r="E25" s="37" t="s">
        <v>35</v>
      </c>
      <c r="F25" s="42"/>
      <c r="G25" s="41" t="s">
        <v>13</v>
      </c>
      <c r="H25" s="31">
        <f>IF(ISNA(VLOOKUP(G25,Hulpblad!$A:$B,2,FALSE))," ",(VLOOKUP(G25,Hulpblad!$A:$B,2,FALSE)*F25))</f>
        <v>0</v>
      </c>
      <c r="I25" s="45"/>
      <c r="J25" s="37"/>
      <c r="K25" s="40"/>
      <c r="L25" s="37" t="s">
        <v>13</v>
      </c>
      <c r="M25" s="31">
        <f>IF(ISNA(VLOOKUP(L25,Hulpblad!$A:$B,2,FALSE))," ",(VLOOKUP(L25,Hulpblad!$A:$B,2,FALSE)*K25))</f>
        <v>0</v>
      </c>
    </row>
    <row r="26" spans="1:15" x14ac:dyDescent="0.35">
      <c r="A26" s="37" t="s">
        <v>36</v>
      </c>
      <c r="B26" s="38"/>
      <c r="C26" s="37" t="s">
        <v>13</v>
      </c>
      <c r="D26" s="31">
        <f>IF(ISNA(VLOOKUP(C26,Hulpblad!$A:$B,2,FALSE))," ",(VLOOKUP(C26,Hulpblad!$A:$B,2,FALSE)*B26))</f>
        <v>0</v>
      </c>
      <c r="E26" s="37" t="s">
        <v>37</v>
      </c>
      <c r="F26" s="42"/>
      <c r="G26" s="41" t="s">
        <v>13</v>
      </c>
      <c r="H26" s="31">
        <f>IF(ISNA(VLOOKUP(G26,Hulpblad!$A:$B,2,FALSE))," ",(VLOOKUP(G26,Hulpblad!$A:$B,2,FALSE)*F26))</f>
        <v>0</v>
      </c>
      <c r="I26" s="44"/>
      <c r="J26" s="37"/>
      <c r="K26" s="40"/>
      <c r="L26" s="37" t="s">
        <v>13</v>
      </c>
      <c r="M26" s="31">
        <f>IF(ISNA(VLOOKUP(L26,Hulpblad!$A:$B,2,FALSE))," ",(VLOOKUP(L26,Hulpblad!$A:$B,2,FALSE)*K26))</f>
        <v>0</v>
      </c>
    </row>
    <row r="27" spans="1:15" x14ac:dyDescent="0.35">
      <c r="A27" s="37" t="s">
        <v>38</v>
      </c>
      <c r="B27" s="38"/>
      <c r="C27" s="37" t="s">
        <v>13</v>
      </c>
      <c r="D27" s="31">
        <f>IF(ISNA(VLOOKUP(C27,Hulpblad!$A:$B,2,FALSE))," ",(VLOOKUP(C27,Hulpblad!$A:$B,2,FALSE)*B27))</f>
        <v>0</v>
      </c>
      <c r="E27" s="37" t="s">
        <v>39</v>
      </c>
      <c r="F27" s="42"/>
      <c r="G27" s="41" t="s">
        <v>13</v>
      </c>
      <c r="H27" s="31">
        <f>IF(ISNA(VLOOKUP(G27,Hulpblad!$A:$B,2,FALSE))," ",(VLOOKUP(G27,Hulpblad!$A:$B,2,FALSE)*F27))</f>
        <v>0</v>
      </c>
      <c r="I27" s="44"/>
      <c r="J27" s="37"/>
      <c r="K27" s="40"/>
      <c r="L27" s="44"/>
      <c r="M27" s="31" t="str">
        <f>IF(ISNA(VLOOKUP(L27,Hulpblad!$A:$B,2,FALSE))," ",(VLOOKUP(L27,Hulpblad!$A:$B,2,FALSE)*K27))</f>
        <v xml:space="preserve"> </v>
      </c>
    </row>
    <row r="28" spans="1:15" x14ac:dyDescent="0.35">
      <c r="A28" s="37"/>
      <c r="B28" s="38"/>
      <c r="C28" s="37"/>
      <c r="D28" s="31">
        <v>0</v>
      </c>
      <c r="E28" s="37" t="s">
        <v>40</v>
      </c>
      <c r="F28" s="42"/>
      <c r="G28" s="41" t="s">
        <v>13</v>
      </c>
      <c r="H28" s="31">
        <f>IF(ISNA(VLOOKUP(G28,Hulpblad!$A:$B,2,FALSE))," ",(VLOOKUP(G28,Hulpblad!$A:$B,2,FALSE)*F28))</f>
        <v>0</v>
      </c>
      <c r="I28" s="44"/>
      <c r="J28" s="37"/>
      <c r="K28" s="40"/>
      <c r="L28" s="44"/>
      <c r="M28" s="31" t="str">
        <f>IF(ISNA(VLOOKUP(L28,Hulpblad!$A:$B,2,FALSE))," ",(VLOOKUP(L28,Hulpblad!$A:$B,2,FALSE)*K28))</f>
        <v xml:space="preserve"> </v>
      </c>
    </row>
    <row r="29" spans="1:15" x14ac:dyDescent="0.35">
      <c r="A29" s="37"/>
      <c r="B29" s="38"/>
      <c r="C29" s="37"/>
      <c r="D29" s="31" t="str">
        <f>IF(ISNA(VLOOKUP(C29,Hulpblad!$A:$B,2,FALSE))," ",(VLOOKUP(C29,Hulpblad!$A:$B,2,FALSE)*B29))</f>
        <v xml:space="preserve"> </v>
      </c>
      <c r="E29" s="37" t="s">
        <v>41</v>
      </c>
      <c r="F29" s="42"/>
      <c r="G29" s="41" t="s">
        <v>13</v>
      </c>
      <c r="H29" s="31">
        <f>IF(ISNA(VLOOKUP(G29,Hulpblad!$A:$B,2,FALSE))," ",(VLOOKUP(G29,Hulpblad!$A:$B,2,FALSE)*F29))</f>
        <v>0</v>
      </c>
      <c r="I29" s="44"/>
      <c r="J29" s="37"/>
      <c r="K29" s="40"/>
      <c r="L29" s="44"/>
      <c r="M29" s="31" t="str">
        <f>IF(ISNA(VLOOKUP(L29,Hulpblad!$A:$B,2,FALSE))," ",(VLOOKUP(L29,Hulpblad!$A:$B,2,FALSE)*K29))</f>
        <v xml:space="preserve"> </v>
      </c>
      <c r="O29" s="2"/>
    </row>
    <row r="30" spans="1:15" x14ac:dyDescent="0.35">
      <c r="A30" s="37"/>
      <c r="B30" s="38"/>
      <c r="C30" s="37"/>
      <c r="D30" s="31" t="str">
        <f>IF(ISNA(VLOOKUP(C30,Hulpblad!$A:$B,2,FALSE))," ",(VLOOKUP(C30,Hulpblad!$A:$B,2,FALSE)*B30))</f>
        <v xml:space="preserve"> </v>
      </c>
      <c r="E30" s="37" t="s">
        <v>42</v>
      </c>
      <c r="F30" s="42"/>
      <c r="G30" s="41" t="s">
        <v>29</v>
      </c>
      <c r="H30" s="31">
        <f>IF(ISNA(VLOOKUP(G30,Hulpblad!$A:$B,2,FALSE))," ",(VLOOKUP(G30,Hulpblad!$A:$B,2,FALSE)*F30))</f>
        <v>0</v>
      </c>
      <c r="I30" s="44"/>
      <c r="J30" s="37"/>
      <c r="K30" s="40"/>
      <c r="L30" s="44"/>
      <c r="M30" s="31" t="str">
        <f>IF(ISNA(VLOOKUP(L30,Hulpblad!$A:$B,2,FALSE))," ",(VLOOKUP(L30,Hulpblad!$A:$B,2,FALSE)*K30))</f>
        <v xml:space="preserve"> </v>
      </c>
    </row>
    <row r="31" spans="1:15" x14ac:dyDescent="0.35">
      <c r="A31" s="37"/>
      <c r="B31" s="38"/>
      <c r="C31" s="37"/>
      <c r="D31" s="31" t="str">
        <f>IF(ISNA(VLOOKUP(C31,Hulpblad!$A:$B,2,FALSE))," ",(VLOOKUP(C31,Hulpblad!$A:$B,2,FALSE)*B31))</f>
        <v xml:space="preserve"> </v>
      </c>
      <c r="E31" s="37" t="s">
        <v>43</v>
      </c>
      <c r="F31" s="42"/>
      <c r="G31" s="41" t="s">
        <v>13</v>
      </c>
      <c r="H31" s="31">
        <f>IF(ISNA(VLOOKUP(G31,Hulpblad!$A:$B,2,FALSE))," ",(VLOOKUP(G31,Hulpblad!$A:$B,2,FALSE)*F31))</f>
        <v>0</v>
      </c>
      <c r="I31" s="44"/>
      <c r="J31" s="37"/>
      <c r="K31" s="40"/>
      <c r="L31" s="44"/>
      <c r="M31" s="31" t="str">
        <f>IF(ISNA(VLOOKUP(L31,Hulpblad!$A:$B,2,FALSE))," ",(VLOOKUP(L31,Hulpblad!$A:$B,2,FALSE)*K31))</f>
        <v xml:space="preserve"> </v>
      </c>
    </row>
    <row r="32" spans="1:15" x14ac:dyDescent="0.35">
      <c r="A32" s="37"/>
      <c r="B32" s="38"/>
      <c r="C32" s="37"/>
      <c r="D32" s="31" t="str">
        <f>IF(ISNA(VLOOKUP(C32,Hulpblad!$A:$B,2,FALSE))," ",(VLOOKUP(C32,Hulpblad!$A:$B,2,FALSE)*B32))</f>
        <v xml:space="preserve"> </v>
      </c>
      <c r="E32" s="37" t="s">
        <v>44</v>
      </c>
      <c r="F32" s="42"/>
      <c r="G32" s="41" t="s">
        <v>13</v>
      </c>
      <c r="H32" s="31">
        <f>IF(ISNA(VLOOKUP(G32,Hulpblad!$A:$B,2,FALSE))," ",(VLOOKUP(G32,Hulpblad!$A:$B,2,FALSE)*F32))</f>
        <v>0</v>
      </c>
      <c r="I32" s="44"/>
      <c r="J32" s="37"/>
      <c r="K32" s="40"/>
      <c r="L32" s="44"/>
      <c r="M32" s="31" t="str">
        <f>IF(ISNA(VLOOKUP(L32,Hulpblad!$A:$B,2,FALSE))," ",(VLOOKUP(L32,Hulpblad!$A:$B,2,FALSE)*K32))</f>
        <v xml:space="preserve"> </v>
      </c>
    </row>
    <row r="33" spans="1:13" x14ac:dyDescent="0.35">
      <c r="A33" s="37"/>
      <c r="B33" s="38"/>
      <c r="C33" s="37"/>
      <c r="D33" s="31" t="str">
        <f>IF(ISNA(VLOOKUP(C33,Hulpblad!$A:$B,2,FALSE))," ",(VLOOKUP(C33,Hulpblad!$A:$B,2,FALSE)*B33))</f>
        <v xml:space="preserve"> </v>
      </c>
      <c r="E33" s="37" t="s">
        <v>45</v>
      </c>
      <c r="F33" s="42"/>
      <c r="G33" s="41" t="s">
        <v>13</v>
      </c>
      <c r="H33" s="31">
        <f>IF(ISNA(VLOOKUP(G33,Hulpblad!$A:$B,2,FALSE))," ",(VLOOKUP(G33,Hulpblad!$A:$B,2,FALSE)*F33))</f>
        <v>0</v>
      </c>
      <c r="I33" s="44"/>
      <c r="J33" s="37"/>
      <c r="K33" s="40"/>
      <c r="L33" s="44"/>
      <c r="M33" s="31" t="str">
        <f>IF(ISNA(VLOOKUP(L33,Hulpblad!$A:$B,2,FALSE))," ",(VLOOKUP(L33,Hulpblad!$A:$B,2,FALSE)*K33))</f>
        <v xml:space="preserve"> </v>
      </c>
    </row>
    <row r="34" spans="1:13" x14ac:dyDescent="0.35">
      <c r="A34" s="37"/>
      <c r="B34" s="38"/>
      <c r="C34" s="37"/>
      <c r="D34" s="31" t="str">
        <f>IF(ISNA(VLOOKUP(C34,Hulpblad!$A:$B,2,FALSE))," ",(VLOOKUP(C34,Hulpblad!$A:$B,2,FALSE)*B34))</f>
        <v xml:space="preserve"> </v>
      </c>
      <c r="E34" s="37" t="s">
        <v>46</v>
      </c>
      <c r="F34" s="42"/>
      <c r="G34" s="41" t="s">
        <v>13</v>
      </c>
      <c r="H34" s="31">
        <f>IF(ISNA(VLOOKUP(G34,Hulpblad!$A:$B,2,FALSE))," ",(VLOOKUP(G34,Hulpblad!$A:$B,2,FALSE)*F34))</f>
        <v>0</v>
      </c>
      <c r="I34" s="44"/>
      <c r="J34" s="37"/>
      <c r="K34" s="40"/>
      <c r="L34" s="44"/>
      <c r="M34" s="31" t="str">
        <f>IF(ISNA(VLOOKUP(L34,Hulpblad!$A:$B,2,FALSE))," ",(VLOOKUP(L34,Hulpblad!$A:$B,2,FALSE)*K34))</f>
        <v xml:space="preserve"> </v>
      </c>
    </row>
    <row r="35" spans="1:13" x14ac:dyDescent="0.35">
      <c r="A35" s="37"/>
      <c r="B35" s="38"/>
      <c r="C35" s="37"/>
      <c r="D35" s="31" t="str">
        <f>IF(ISNA(VLOOKUP(C35,Hulpblad!$A:$B,2,FALSE))," ",(VLOOKUP(C35,Hulpblad!$A:$B,2,FALSE)*B35))</f>
        <v xml:space="preserve"> </v>
      </c>
      <c r="E35" s="37" t="s">
        <v>47</v>
      </c>
      <c r="F35" s="42"/>
      <c r="G35" s="41" t="s">
        <v>48</v>
      </c>
      <c r="H35" s="31">
        <f>IF(ISNA(VLOOKUP(G35,Hulpblad!$A:$B,2,FALSE))," ",(VLOOKUP(G35,Hulpblad!$A:$B,2,FALSE)*F35))</f>
        <v>0</v>
      </c>
      <c r="I35" s="44"/>
      <c r="J35" s="37"/>
      <c r="K35" s="40"/>
      <c r="L35" s="44"/>
      <c r="M35" s="31" t="str">
        <f>IF(ISNA(VLOOKUP(L35,Hulpblad!$A:$B,2,FALSE))," ",(VLOOKUP(L35,Hulpblad!$A:$B,2,FALSE)*K35))</f>
        <v xml:space="preserve"> </v>
      </c>
    </row>
    <row r="36" spans="1:13" x14ac:dyDescent="0.35">
      <c r="A36" s="37"/>
      <c r="B36" s="38"/>
      <c r="C36" s="37"/>
      <c r="D36" s="31" t="str">
        <f>IF(ISNA(VLOOKUP(C36,Hulpblad!$A:$B,2,FALSE))," ",(VLOOKUP(C36,Hulpblad!$A:$B,2,FALSE)*B36))</f>
        <v xml:space="preserve"> </v>
      </c>
      <c r="E36" s="37" t="s">
        <v>49</v>
      </c>
      <c r="F36" s="42"/>
      <c r="G36" s="41" t="s">
        <v>13</v>
      </c>
      <c r="H36" s="31">
        <f>IF(ISNA(VLOOKUP(G36,Hulpblad!$A:$B,2,FALSE))," ",(VLOOKUP(G36,Hulpblad!$A:$B,2,FALSE)*F36))</f>
        <v>0</v>
      </c>
      <c r="I36" s="44"/>
      <c r="J36" s="37"/>
      <c r="K36" s="40"/>
      <c r="L36" s="44"/>
      <c r="M36" s="31" t="str">
        <f>IF(ISNA(VLOOKUP(L36,Hulpblad!$A:$B,2,FALSE))," ",(VLOOKUP(L36,Hulpblad!$A:$B,2,FALSE)*K36))</f>
        <v xml:space="preserve"> </v>
      </c>
    </row>
    <row r="37" spans="1:13" x14ac:dyDescent="0.35">
      <c r="A37" s="37"/>
      <c r="B37" s="38"/>
      <c r="C37" s="37"/>
      <c r="D37" s="31" t="str">
        <f>IF(ISNA(VLOOKUP(C37,Hulpblad!$A:$B,2,FALSE))," ",(VLOOKUP(C37,Hulpblad!$A:$B,2,FALSE)*B37))</f>
        <v xml:space="preserve"> </v>
      </c>
      <c r="E37" s="37"/>
      <c r="F37" s="42"/>
      <c r="G37" s="41" t="s">
        <v>13</v>
      </c>
      <c r="H37" s="31">
        <f>IF(ISNA(VLOOKUP(G37,Hulpblad!$A:$B,2,FALSE))," ",(VLOOKUP(G37,Hulpblad!$A:$B,2,FALSE)*F37))</f>
        <v>0</v>
      </c>
      <c r="I37" s="45"/>
      <c r="J37" s="37"/>
      <c r="K37" s="40"/>
      <c r="L37" s="45"/>
      <c r="M37" s="31" t="str">
        <f>IF(ISNA(VLOOKUP(L37,Hulpblad!$A:$B,2,FALSE))," ",(VLOOKUP(L37,Hulpblad!$A:$B,2,FALSE)*K37))</f>
        <v xml:space="preserve"> </v>
      </c>
    </row>
    <row r="38" spans="1:13" x14ac:dyDescent="0.35">
      <c r="A38" s="37"/>
      <c r="B38" s="38"/>
      <c r="C38" s="37"/>
      <c r="D38" s="31" t="str">
        <f>IF(ISNA(VLOOKUP(C38,Hulpblad!$A:$B,2,FALSE))," ",(VLOOKUP(C38,Hulpblad!$A:$B,2,FALSE)*B38))</f>
        <v xml:space="preserve"> </v>
      </c>
      <c r="E38" s="37" t="s">
        <v>50</v>
      </c>
      <c r="F38" s="42"/>
      <c r="G38" s="41" t="s">
        <v>13</v>
      </c>
      <c r="H38" s="31">
        <f>IF(ISNA(VLOOKUP(G38,Hulpblad!$A:$B,2,FALSE))," ",(VLOOKUP(G38,Hulpblad!$A:$B,2,FALSE)*F38))</f>
        <v>0</v>
      </c>
      <c r="I38" s="45"/>
      <c r="J38" s="37"/>
      <c r="K38" s="40"/>
      <c r="L38" s="45"/>
      <c r="M38" s="31" t="str">
        <f>IF(ISNA(VLOOKUP(L38,Hulpblad!$A:$B,2,FALSE))," ",(VLOOKUP(L38,Hulpblad!$A:$B,2,FALSE)*K38))</f>
        <v xml:space="preserve"> </v>
      </c>
    </row>
    <row r="39" spans="1:13" x14ac:dyDescent="0.35">
      <c r="A39" s="37"/>
      <c r="B39" s="38"/>
      <c r="C39" s="37"/>
      <c r="D39" s="31" t="str">
        <f>IF(ISNA(VLOOKUP(C39,Hulpblad!$A:$B,2,FALSE))," ",(VLOOKUP(C39,Hulpblad!$A:$B,2,FALSE)*B39))</f>
        <v xml:space="preserve"> </v>
      </c>
      <c r="E39" s="37"/>
      <c r="F39" s="42"/>
      <c r="G39" s="41" t="s">
        <v>13</v>
      </c>
      <c r="H39" s="31">
        <f>IF(ISNA(VLOOKUP(G39,Hulpblad!$A:$B,2,FALSE))," ",(VLOOKUP(G39,Hulpblad!$A:$B,2,FALSE)*F39))</f>
        <v>0</v>
      </c>
      <c r="I39" s="44"/>
      <c r="J39" s="37"/>
      <c r="K39" s="40"/>
      <c r="L39" s="44"/>
      <c r="M39" s="31" t="str">
        <f>IF(ISNA(VLOOKUP(L39,Hulpblad!$A:$B,2,FALSE))," ",(VLOOKUP(L39,Hulpblad!$A:$B,2,FALSE)*K39))</f>
        <v xml:space="preserve"> </v>
      </c>
    </row>
    <row r="40" spans="1:13" x14ac:dyDescent="0.35">
      <c r="A40" s="37"/>
      <c r="B40" s="38"/>
      <c r="C40" s="37"/>
      <c r="D40" s="31" t="str">
        <f>IF(ISNA(VLOOKUP(C40,Hulpblad!$A:$B,2,FALSE))," ",(VLOOKUP(C40,Hulpblad!$A:$B,2,FALSE)*B40))</f>
        <v xml:space="preserve"> </v>
      </c>
      <c r="E40" s="37" t="s">
        <v>51</v>
      </c>
      <c r="F40" s="42"/>
      <c r="G40" s="41" t="s">
        <v>48</v>
      </c>
      <c r="H40" s="31">
        <f>IF(ISNA(VLOOKUP(G40,Hulpblad!$A:$B,2,FALSE))," ",(VLOOKUP(G40,Hulpblad!$A:$B,2,FALSE)*F40))</f>
        <v>0</v>
      </c>
      <c r="I40" s="44"/>
      <c r="J40" s="37"/>
      <c r="K40" s="40"/>
      <c r="L40" s="44"/>
      <c r="M40" s="31" t="str">
        <f>IF(ISNA(VLOOKUP(L40,Hulpblad!$A:$B,2,FALSE))," ",(VLOOKUP(L40,Hulpblad!$A:$B,2,FALSE)*K40))</f>
        <v xml:space="preserve"> </v>
      </c>
    </row>
    <row r="41" spans="1:13" x14ac:dyDescent="0.35">
      <c r="A41" s="37"/>
      <c r="B41" s="38"/>
      <c r="C41" s="37"/>
      <c r="D41" s="31"/>
      <c r="E41" s="37"/>
      <c r="F41" s="42"/>
      <c r="G41" s="41" t="s">
        <v>13</v>
      </c>
      <c r="H41" s="31">
        <f>IF(ISNA(VLOOKUP(G41,Hulpblad!$A:$B,2,FALSE))," ",(VLOOKUP(G41,Hulpblad!$A:$B,2,FALSE)*F41))</f>
        <v>0</v>
      </c>
      <c r="I41" s="44"/>
      <c r="J41" s="37"/>
      <c r="K41" s="40"/>
      <c r="L41" s="44"/>
      <c r="M41" s="31"/>
    </row>
    <row r="42" spans="1:13" x14ac:dyDescent="0.35">
      <c r="A42" s="37"/>
      <c r="B42" s="38"/>
      <c r="C42" s="37"/>
      <c r="D42" s="31"/>
      <c r="E42" s="37"/>
      <c r="F42" s="42"/>
      <c r="G42" s="41" t="s">
        <v>13</v>
      </c>
      <c r="H42" s="31">
        <f>IF(ISNA(VLOOKUP(G42,Hulpblad!$A:$B,2,FALSE))," ",(VLOOKUP(G42,Hulpblad!$A:$B,2,FALSE)*F42))</f>
        <v>0</v>
      </c>
      <c r="I42" s="44"/>
      <c r="J42" s="37"/>
      <c r="K42" s="40"/>
      <c r="L42" s="44"/>
      <c r="M42" s="31"/>
    </row>
    <row r="43" spans="1:13" x14ac:dyDescent="0.35">
      <c r="A43" s="37"/>
      <c r="B43" s="38"/>
      <c r="C43" s="37"/>
      <c r="D43" s="31"/>
      <c r="E43" s="37"/>
      <c r="F43" s="42"/>
      <c r="G43" s="41" t="s">
        <v>13</v>
      </c>
      <c r="H43" s="31">
        <f>IF(ISNA(VLOOKUP(G43,Hulpblad!$A:$B,2,FALSE))," ",(VLOOKUP(G43,Hulpblad!$A:$B,2,FALSE)*F43))</f>
        <v>0</v>
      </c>
      <c r="I43" s="44"/>
      <c r="J43" s="37"/>
      <c r="K43" s="40"/>
      <c r="L43" s="44"/>
      <c r="M43" s="31"/>
    </row>
    <row r="44" spans="1:13" x14ac:dyDescent="0.35">
      <c r="A44" s="37"/>
      <c r="B44" s="38"/>
      <c r="C44" s="37"/>
      <c r="D44" s="31" t="str">
        <f>IF(ISNA(VLOOKUP(C44,Hulpblad!$A:$B,2,FALSE))," ",(VLOOKUP(C44,Hulpblad!$A:$B,2,FALSE)*B44))</f>
        <v xml:space="preserve"> </v>
      </c>
      <c r="E44" s="37"/>
      <c r="F44" s="42"/>
      <c r="G44" s="41" t="s">
        <v>13</v>
      </c>
      <c r="H44" s="31">
        <f>IF(ISNA(VLOOKUP(G44,Hulpblad!$A:$B,2,FALSE))," ",(VLOOKUP(G44,Hulpblad!$A:$B,2,FALSE)*F44))</f>
        <v>0</v>
      </c>
      <c r="I44" s="44"/>
      <c r="J44" s="37"/>
      <c r="K44" s="40"/>
      <c r="L44" s="44"/>
      <c r="M44" s="31" t="str">
        <f>IF(ISNA(VLOOKUP(L44,Hulpblad!$A:$B,2,FALSE))," ",(VLOOKUP(L44,Hulpblad!$A:$B,2,FALSE)*K44))</f>
        <v xml:space="preserve"> </v>
      </c>
    </row>
    <row r="45" spans="1:13" x14ac:dyDescent="0.35">
      <c r="A45" s="37"/>
      <c r="B45" s="38"/>
      <c r="C45" s="37"/>
      <c r="D45" s="31" t="str">
        <f>IF(ISNA(VLOOKUP(C45,Hulpblad!$A:$B,2,FALSE))," ",(VLOOKUP(C45,Hulpblad!$A:$B,2,FALSE)*B45))</f>
        <v xml:space="preserve"> </v>
      </c>
      <c r="E45" s="37"/>
      <c r="F45" s="42"/>
      <c r="G45" s="41" t="s">
        <v>13</v>
      </c>
      <c r="H45" s="31">
        <f>IF(ISNA(VLOOKUP(G45,Hulpblad!$A:$B,2,FALSE))," ",(VLOOKUP(G45,Hulpblad!$A:$B,2,FALSE)*F45))</f>
        <v>0</v>
      </c>
      <c r="I45" s="46"/>
      <c r="J45" s="37"/>
      <c r="K45" s="40"/>
      <c r="L45" s="44"/>
      <c r="M45" s="31" t="str">
        <f>IF(ISNA(VLOOKUP(L45,Hulpblad!$A:$B,2,FALSE))," ",(VLOOKUP(L45,Hulpblad!$A:$B,2,FALSE)*K45))</f>
        <v xml:space="preserve"> </v>
      </c>
    </row>
    <row r="46" spans="1:13" x14ac:dyDescent="0.35">
      <c r="A46" s="11" t="s">
        <v>52</v>
      </c>
      <c r="B46" s="30"/>
      <c r="C46" s="16"/>
      <c r="D46" s="23">
        <f>SUM(D18:D45)</f>
        <v>0</v>
      </c>
      <c r="E46" s="13" t="s">
        <v>53</v>
      </c>
      <c r="F46" s="13"/>
      <c r="G46" s="13"/>
      <c r="H46" s="23">
        <f>SUM(H18:H45)</f>
        <v>0</v>
      </c>
      <c r="I46" s="12"/>
      <c r="J46" s="11" t="s">
        <v>54</v>
      </c>
      <c r="K46" s="25"/>
      <c r="L46" s="25"/>
      <c r="M46" s="35">
        <f>SUM(M18:M45)</f>
        <v>0</v>
      </c>
    </row>
    <row r="47" spans="1:13" x14ac:dyDescent="0.35">
      <c r="A47" s="6"/>
      <c r="B47" s="21"/>
      <c r="C47" s="6"/>
      <c r="D47" s="21"/>
      <c r="E47" s="5"/>
      <c r="F47" s="5"/>
      <c r="G47" s="5"/>
      <c r="H47" s="21"/>
      <c r="I47" s="5"/>
      <c r="J47" s="5"/>
      <c r="K47" s="5"/>
      <c r="L47" s="5"/>
      <c r="M47" s="21"/>
    </row>
    <row r="48" spans="1:13" x14ac:dyDescent="0.35">
      <c r="A48" s="5"/>
      <c r="B48" s="21"/>
      <c r="C48" s="5"/>
      <c r="D48" s="21"/>
      <c r="E48" s="5"/>
      <c r="F48" s="5"/>
      <c r="G48" s="5"/>
      <c r="H48" s="21"/>
      <c r="I48" s="5"/>
      <c r="J48" s="5"/>
      <c r="K48" s="5"/>
      <c r="L48" s="5"/>
      <c r="M48" s="21"/>
    </row>
    <row r="49" spans="1:13" x14ac:dyDescent="0.35">
      <c r="A49" s="6" t="s">
        <v>55</v>
      </c>
      <c r="B49" s="21"/>
      <c r="C49" s="6"/>
      <c r="D49" s="36">
        <f>D46-H46-M46</f>
        <v>0</v>
      </c>
      <c r="E49" s="5"/>
      <c r="F49" s="5"/>
      <c r="G49" s="5"/>
      <c r="H49" s="21"/>
      <c r="I49" s="5"/>
      <c r="J49" s="5"/>
      <c r="K49" s="5"/>
      <c r="L49" s="5"/>
      <c r="M49" s="21"/>
    </row>
    <row r="50" spans="1:13" x14ac:dyDescent="0.35">
      <c r="A50" s="5"/>
      <c r="B50" s="21"/>
      <c r="C50" s="5"/>
      <c r="D50" s="22"/>
      <c r="E50" s="5"/>
      <c r="F50" s="5"/>
      <c r="G50" s="5"/>
      <c r="H50" s="21"/>
      <c r="I50" s="5"/>
      <c r="J50" s="5"/>
      <c r="K50" s="5"/>
      <c r="L50" s="5"/>
      <c r="M50" s="21"/>
    </row>
    <row r="51" spans="1:13" x14ac:dyDescent="0.35">
      <c r="A51" s="3"/>
      <c r="C51" s="3"/>
      <c r="E51" s="3"/>
      <c r="G51" s="3"/>
      <c r="I51" s="3"/>
      <c r="J51" s="3"/>
      <c r="K51" s="3"/>
      <c r="L51" s="3"/>
    </row>
    <row r="52" spans="1:13" x14ac:dyDescent="0.35">
      <c r="A52" s="3"/>
      <c r="C52" s="3"/>
      <c r="E52" s="3"/>
      <c r="G52" s="3"/>
      <c r="I52" s="3"/>
      <c r="J52" s="3"/>
      <c r="K52" s="3"/>
      <c r="L52" s="3"/>
    </row>
    <row r="53" spans="1:13" x14ac:dyDescent="0.35">
      <c r="A53" s="3"/>
      <c r="C53" s="3"/>
      <c r="E53" s="3"/>
      <c r="G53" s="3"/>
      <c r="I53" s="3"/>
      <c r="J53" s="3"/>
      <c r="K53" s="3"/>
      <c r="L53" s="3"/>
    </row>
    <row r="54" spans="1:13" x14ac:dyDescent="0.35">
      <c r="A54" s="3"/>
      <c r="C54" s="3"/>
      <c r="E54" s="3"/>
      <c r="G54" s="3"/>
      <c r="H54" s="14"/>
      <c r="I54" s="7"/>
      <c r="J54" s="7"/>
      <c r="K54" s="7"/>
      <c r="L54" s="7"/>
    </row>
    <row r="55" spans="1:13" x14ac:dyDescent="0.35">
      <c r="H55" s="14"/>
      <c r="I55" s="2"/>
      <c r="J55" s="2"/>
      <c r="K55" s="2"/>
      <c r="L55" s="2"/>
    </row>
  </sheetData>
  <sheetProtection algorithmName="SHA-512" hashValue="Yh71zba/Qz4QxeGgNhw9yJJrW+/ePJFfrY7XxxtOGF4t5tEwaNH231j6MLmVmcfMjpkYJq91zjom61gXe6o7/g==" saltValue="Z1ef2PXenlcxIw7wPV8bNA==" spinCount="100000" sheet="1"/>
  <mergeCells count="6">
    <mergeCell ref="M1:M4"/>
    <mergeCell ref="A1:A2"/>
    <mergeCell ref="D3:E3"/>
    <mergeCell ref="D4:E4"/>
    <mergeCell ref="D1:J2"/>
    <mergeCell ref="H3:J4"/>
  </mergeCells>
  <dataValidations count="1">
    <dataValidation type="list" allowBlank="1" showInputMessage="1" showErrorMessage="1" sqref="C18:C45 G18:G45 L18:L45" xr:uid="{00000000-0002-0000-0000-000000000000}">
      <formula1>Periode</formula1>
    </dataValidation>
  </dataValidations>
  <pageMargins left="0.7" right="0.7" top="0.75" bottom="0.75" header="0.3" footer="0.3"/>
  <pageSetup paperSize="9" scale="66" firstPageNumber="0" orientation="landscape" horizontalDpi="360" verticalDpi="360" r:id="rId1"/>
  <headerFooter alignWithMargins="0"/>
  <colBreaks count="1" manualBreakCount="1">
    <brk id="14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>
      <selection activeCell="D4" sqref="D4"/>
    </sheetView>
  </sheetViews>
  <sheetFormatPr defaultRowHeight="12.5" x14ac:dyDescent="0.25"/>
  <sheetData>
    <row r="1" spans="1:4" ht="13" x14ac:dyDescent="0.3">
      <c r="A1" s="15" t="s">
        <v>5</v>
      </c>
      <c r="B1" s="15" t="s">
        <v>56</v>
      </c>
    </row>
    <row r="2" spans="1:4" ht="14" x14ac:dyDescent="0.3">
      <c r="A2" s="1" t="s">
        <v>48</v>
      </c>
      <c r="B2">
        <f>C4/1</f>
        <v>4.333333333333333</v>
      </c>
    </row>
    <row r="3" spans="1:4" ht="14" x14ac:dyDescent="0.3">
      <c r="A3" s="1" t="s">
        <v>57</v>
      </c>
      <c r="B3">
        <f>C4/4</f>
        <v>1.0833333333333333</v>
      </c>
    </row>
    <row r="4" spans="1:4" ht="14" x14ac:dyDescent="0.3">
      <c r="A4" s="1" t="s">
        <v>13</v>
      </c>
      <c r="B4">
        <v>1</v>
      </c>
      <c r="C4">
        <f>52/12</f>
        <v>4.333333333333333</v>
      </c>
      <c r="D4" t="s">
        <v>58</v>
      </c>
    </row>
    <row r="5" spans="1:4" ht="14" x14ac:dyDescent="0.3">
      <c r="A5" s="1" t="s">
        <v>59</v>
      </c>
      <c r="B5">
        <v>0.5</v>
      </c>
    </row>
    <row r="6" spans="1:4" ht="14" x14ac:dyDescent="0.3">
      <c r="A6" s="1" t="s">
        <v>29</v>
      </c>
      <c r="B6">
        <f>1/3</f>
        <v>0.33333333333333331</v>
      </c>
    </row>
    <row r="7" spans="1:4" ht="14" x14ac:dyDescent="0.3">
      <c r="A7" s="1" t="s">
        <v>60</v>
      </c>
      <c r="B7">
        <f>1/6</f>
        <v>0.16666666666666666</v>
      </c>
    </row>
    <row r="8" spans="1:4" ht="14" x14ac:dyDescent="0.3">
      <c r="A8" s="1" t="s">
        <v>19</v>
      </c>
      <c r="B8">
        <f>1/12</f>
        <v>8.3333333333333329E-2</v>
      </c>
    </row>
    <row r="9" spans="1:4" ht="14" x14ac:dyDescent="0.3">
      <c r="A9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be2bb301-337e-4fd9-b97f-f1941be93156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823758719CA84DB24DFB67B4E17921" ma:contentTypeVersion="17" ma:contentTypeDescription="Een nieuw document maken." ma:contentTypeScope="" ma:versionID="ff9adddf1a1eb27d4514ea438c1592ec">
  <xsd:schema xmlns:xsd="http://www.w3.org/2001/XMLSchema" xmlns:xs="http://www.w3.org/2001/XMLSchema" xmlns:p="http://schemas.microsoft.com/office/2006/metadata/properties" xmlns:ns1="http://schemas.microsoft.com/sharepoint/v3" xmlns:ns2="5717d259-d152-48e5-84f8-f49ff581c316" xmlns:ns3="d8e30d9e-158c-454c-b6b4-a0dd26f07509" xmlns:ns4="684f3f1d-1a3c-4b7c-a6eb-53fb0cd8bb50" targetNamespace="http://schemas.microsoft.com/office/2006/metadata/properties" ma:root="true" ma:fieldsID="15cf5cfa0bb1fa688351227c601f067b" ns1:_="" ns2:_="" ns3:_="" ns4:_="">
    <xsd:import namespace="http://schemas.microsoft.com/sharepoint/v3"/>
    <xsd:import namespace="5717d259-d152-48e5-84f8-f49ff581c316"/>
    <xsd:import namespace="d8e30d9e-158c-454c-b6b4-a0dd26f07509"/>
    <xsd:import namespace="684f3f1d-1a3c-4b7c-a6eb-53fb0cd8bb50"/>
    <xsd:element name="properties">
      <xsd:complexType>
        <xsd:sequence>
          <xsd:element name="documentManagement">
            <xsd:complexType>
              <xsd:all>
                <xsd:element ref="ns2:BSN" minOccurs="0"/>
                <xsd:element ref="ns2:KVK" minOccurs="0"/>
                <xsd:element ref="ns2:Datum_x0020_Document" minOccurs="0"/>
                <xsd:element ref="ns2:Datum_x0020_Ontvangst" minOccurs="0"/>
                <xsd:element ref="ns2:Documentomschrijving" minOccurs="0"/>
                <xsd:element ref="ns2:Extern_x0020_kenmerk" minOccurs="0"/>
                <xsd:element ref="ns2:Klant_x0020_Adres" minOccurs="0"/>
                <xsd:element ref="ns2:Klant_x0020_Naam" minOccurs="0"/>
                <xsd:element ref="ns2:Klant_x0020_Plaats" minOccurs="0"/>
                <xsd:element ref="ns2:Klant_x0020_Postcode" minOccurs="0"/>
                <xsd:element ref="ns2:Soort_x0020_Correspondentie" minOccurs="0"/>
                <xsd:element ref="ns2:TaxCatchAll" minOccurs="0"/>
                <xsd:element ref="ns2:TaxCatchAllLabel" minOccurs="0"/>
                <xsd:element ref="ns2:BSN_x0020__x002f__x0020_KVK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5" nillable="true" ma:displayName="Eigenschappen van het geïntegreerd beleid voor naleving" ma:hidden="true" ma:internalName="_ip_UnifiedCompliancePolicyProperties">
      <xsd:simpleType>
        <xsd:restriction base="dms:Note"/>
      </xsd:simpleType>
    </xsd:element>
    <xsd:element name="_ip_UnifiedCompliancePolicyUIAction" ma:index="36" nillable="true" ma:displayName="Actie van de gebruikersinterface van het geïntegreerd beleid voor nalev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7d259-d152-48e5-84f8-f49ff581c316" elementFormDefault="qualified">
    <xsd:import namespace="http://schemas.microsoft.com/office/2006/documentManagement/types"/>
    <xsd:import namespace="http://schemas.microsoft.com/office/infopath/2007/PartnerControls"/>
    <xsd:element name="BSN" ma:index="1" nillable="true" ma:displayName="BSN" ma:internalName="BSN0">
      <xsd:simpleType>
        <xsd:restriction base="dms:Text">
          <xsd:maxLength value="255"/>
        </xsd:restriction>
      </xsd:simpleType>
    </xsd:element>
    <xsd:element name="KVK" ma:index="2" nillable="true" ma:displayName="KVK" ma:internalName="KVK">
      <xsd:simpleType>
        <xsd:restriction base="dms:Text">
          <xsd:maxLength value="255"/>
        </xsd:restriction>
      </xsd:simpleType>
    </xsd:element>
    <xsd:element name="Datum_x0020_Document" ma:index="3" nillable="true" ma:displayName="Datum Document" ma:format="DateOnly" ma:internalName="Datum_x0020_Document">
      <xsd:simpleType>
        <xsd:restriction base="dms:DateTime"/>
      </xsd:simpleType>
    </xsd:element>
    <xsd:element name="Datum_x0020_Ontvangst" ma:index="4" nillable="true" ma:displayName="Datum Ontvangst" ma:format="DateOnly" ma:internalName="Datum_x0020_Ontvangst">
      <xsd:simpleType>
        <xsd:restriction base="dms:DateTime"/>
      </xsd:simpleType>
    </xsd:element>
    <xsd:element name="Documentomschrijving" ma:index="5" nillable="true" ma:displayName="Documentomschrijving" ma:internalName="Documentomschrijving">
      <xsd:simpleType>
        <xsd:restriction base="dms:Note">
          <xsd:maxLength value="255"/>
        </xsd:restriction>
      </xsd:simpleType>
    </xsd:element>
    <xsd:element name="Extern_x0020_kenmerk" ma:index="6" nillable="true" ma:displayName="Extern kenmerk" ma:internalName="Extern_x0020_kenmerk">
      <xsd:simpleType>
        <xsd:restriction base="dms:Text">
          <xsd:maxLength value="255"/>
        </xsd:restriction>
      </xsd:simpleType>
    </xsd:element>
    <xsd:element name="Klant_x0020_Adres" ma:index="7" nillable="true" ma:displayName="Klant Adres" ma:internalName="Klant_x0020_Adres">
      <xsd:simpleType>
        <xsd:restriction base="dms:Text">
          <xsd:maxLength value="255"/>
        </xsd:restriction>
      </xsd:simpleType>
    </xsd:element>
    <xsd:element name="Klant_x0020_Naam" ma:index="8" nillable="true" ma:displayName="Klant Naam" ma:internalName="Klant_x0020_Naam">
      <xsd:simpleType>
        <xsd:restriction base="dms:Text">
          <xsd:maxLength value="255"/>
        </xsd:restriction>
      </xsd:simpleType>
    </xsd:element>
    <xsd:element name="Klant_x0020_Plaats" ma:index="9" nillable="true" ma:displayName="Klant Plaats" ma:internalName="Klant_x0020_Plaats">
      <xsd:simpleType>
        <xsd:restriction base="dms:Text">
          <xsd:maxLength value="255"/>
        </xsd:restriction>
      </xsd:simpleType>
    </xsd:element>
    <xsd:element name="Klant_x0020_Postcode" ma:index="10" nillable="true" ma:displayName="Klant Postcode" ma:internalName="Klant_x0020_Postcode">
      <xsd:simpleType>
        <xsd:restriction base="dms:Text">
          <xsd:maxLength value="255"/>
        </xsd:restriction>
      </xsd:simpleType>
    </xsd:element>
    <xsd:element name="Soort_x0020_Correspondentie" ma:index="11" nillable="true" ma:displayName="Soort Correspondentie" ma:format="Dropdown" ma:internalName="Soort_x0020_Correspondentie">
      <xsd:simpleType>
        <xsd:restriction base="dms:Choice">
          <xsd:enumeration value="Inkomend"/>
          <xsd:enumeration value="Uitgaand"/>
          <xsd:enumeration value="Intern"/>
        </xsd:restriction>
      </xsd:simpleType>
    </xsd:element>
    <xsd:element name="TaxCatchAll" ma:index="16" nillable="true" ma:displayName="Taxonomy Catch All Column" ma:hidden="true" ma:list="{d06a5112-7bce-42db-973f-8fd7e3f5ee31}" ma:internalName="TaxCatchAll" ma:showField="CatchAllData" ma:web="684f3f1d-1a3c-4b7c-a6eb-53fb0cd8bb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d06a5112-7bce-42db-973f-8fd7e3f5ee31}" ma:internalName="TaxCatchAllLabel" ma:readOnly="true" ma:showField="CatchAllDataLabel" ma:web="684f3f1d-1a3c-4b7c-a6eb-53fb0cd8bb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SN_x0020__x002f__x0020_KVK" ma:index="18" nillable="true" ma:displayName="BSN / KVK" ma:hidden="true" ma:internalName="BSN_x0020__x002F__x0020_KVK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30d9e-158c-454c-b6b4-a0dd26f075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1" nillable="true" ma:displayName="Location" ma:internalName="MediaServiceLocation" ma:readOnly="true">
      <xsd:simpleType>
        <xsd:restriction base="dms:Text"/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4f3f1d-1a3c-4b7c-a6eb-53fb0cd8bb50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Inhoudstype"/>
        <xsd:element ref="dc:title" minOccurs="0" maxOccurs="1" ma:index="1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ort_x0020_Correspondentie xmlns="5717d259-d152-48e5-84f8-f49ff581c316" xsi:nil="true"/>
    <KVK xmlns="5717d259-d152-48e5-84f8-f49ff581c316" xsi:nil="true"/>
    <Datum_x0020_Ontvangst xmlns="5717d259-d152-48e5-84f8-f49ff581c316" xsi:nil="true"/>
    <Datum_x0020_Document xmlns="5717d259-d152-48e5-84f8-f49ff581c316" xsi:nil="true"/>
    <Klant_x0020_Naam xmlns="5717d259-d152-48e5-84f8-f49ff581c316" xsi:nil="true"/>
    <Klant_x0020_Adres xmlns="5717d259-d152-48e5-84f8-f49ff581c316" xsi:nil="true"/>
    <Extern_x0020_kenmerk xmlns="5717d259-d152-48e5-84f8-f49ff581c316" xsi:nil="true"/>
    <Klant_x0020_Plaats xmlns="5717d259-d152-48e5-84f8-f49ff581c316" xsi:nil="true"/>
    <Klant_x0020_Postcode xmlns="5717d259-d152-48e5-84f8-f49ff581c316" xsi:nil="true"/>
    <BSN xmlns="5717d259-d152-48e5-84f8-f49ff581c316" xsi:nil="true"/>
    <Documentomschrijving xmlns="5717d259-d152-48e5-84f8-f49ff581c316" xsi:nil="true"/>
    <BSN_x0020__x002f__x0020_KVK xmlns="5717d259-d152-48e5-84f8-f49ff581c316" xsi:nil="true"/>
    <TaxCatchAll xmlns="5717d259-d152-48e5-84f8-f49ff581c316" xsi:nil="true"/>
    <SharedWithUsers xmlns="684f3f1d-1a3c-4b7c-a6eb-53fb0cd8bb50">
      <UserInfo>
        <DisplayName>Meike van 't Sant</DisplayName>
        <AccountId>22</AccountId>
        <AccountType/>
      </UserInfo>
      <UserInfo>
        <DisplayName>Sylvia de Jong</DisplayName>
        <AccountId>18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714675-8146-474D-AFC2-03A9F9E68F78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E507E6E-673E-4FC7-B741-0C5D372905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717d259-d152-48e5-84f8-f49ff581c316"/>
    <ds:schemaRef ds:uri="d8e30d9e-158c-454c-b6b4-a0dd26f07509"/>
    <ds:schemaRef ds:uri="684f3f1d-1a3c-4b7c-a6eb-53fb0cd8bb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2D3A2F-B297-491E-98BF-3E1072DAA11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47C6708-A61D-4071-8701-13A219534F06}">
  <ds:schemaRefs>
    <ds:schemaRef ds:uri="http://schemas.microsoft.com/office/2006/metadata/properties"/>
    <ds:schemaRef ds:uri="http://schemas.microsoft.com/office/infopath/2007/PartnerControls"/>
    <ds:schemaRef ds:uri="5717d259-d152-48e5-84f8-f49ff581c316"/>
    <ds:schemaRef ds:uri="684f3f1d-1a3c-4b7c-a6eb-53fb0cd8bb50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Budgetplan</vt:lpstr>
      <vt:lpstr>Hulpblad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Sylvester</dc:creator>
  <cp:keywords/>
  <dc:description/>
  <cp:lastModifiedBy>Ellen de Vries</cp:lastModifiedBy>
  <cp:revision/>
  <dcterms:created xsi:type="dcterms:W3CDTF">2011-05-21T13:04:30Z</dcterms:created>
  <dcterms:modified xsi:type="dcterms:W3CDTF">2024-01-04T15:46:57Z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0x01010048823758719CA84DB24DFB67B4E17921</vt:lpwstr>
  </property>
  <property fmtid="{D5CDD505-2E9C-101B-9397-08002B2CF9AE}" pid="3" name="Order">
    <vt:r8>139200</vt:r8>
  </property>
  <property fmtid="{D5CDD505-2E9C-101B-9397-08002B2CF9AE}" pid="4" name="xd_Signature">
    <vt:bool>false</vt:bool>
  </property>
  <property fmtid="{D5CDD505-2E9C-101B-9397-08002B2CF9AE}" pid="5" name="SharedWithUsers">
    <vt:lpwstr>22;#Olga Bekkaoui</vt:lpwstr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